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  <sheet name="Example" sheetId="2" state="visible" r:id="rId4"/>
  </sheets>
  <definedNames>
    <definedName function="false" hidden="false" localSheetId="0" name="_xlnm.Print_Area" vbProcedure="false">Estimate!$A$1:$E$39</definedName>
    <definedName function="false" hidden="false" localSheetId="1" name="_xlnm.Print_Area" vbProcedure="false">Example!$A$1:$E$39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<sst xmlns="http://schemas.openxmlformats.org/spreadsheetml/2006/main" count="101" uniqueCount="49">
  <si>
    <t xml:space="preserve">Concrete Estimate</t>
  </si>
  <si>
    <t xml:space="preserve">CalculatingConcrete.com</t>
  </si>
  <si>
    <t xml:space="preserve">Fill in the shaded cells. Gray cells calculate themselves; overwrite one if you would rather enter your own figure.</t>
  </si>
  <si>
    <t xml:space="preserve">Job details</t>
  </si>
  <si>
    <t xml:space="preserve">Client</t>
  </si>
  <si>
    <t xml:space="preserve">Address</t>
  </si>
  <si>
    <t xml:space="preserve">Date</t>
  </si>
  <si>
    <t xml:space="preserve">Project type</t>
  </si>
  <si>
    <t xml:space="preserve">Dimensions</t>
  </si>
  <si>
    <t xml:space="preserve">Length (ft)</t>
  </si>
  <si>
    <t xml:space="preserve">Width (ft)</t>
  </si>
  <si>
    <t xml:space="preserve">Thickness (in)</t>
  </si>
  <si>
    <t xml:space="preserve">Square feet</t>
  </si>
  <si>
    <t xml:space="preserve">Cubic yards, no waste</t>
  </si>
  <si>
    <t xml:space="preserve">sq ft x in / 324</t>
  </si>
  <si>
    <t xml:space="preserve">Waste allowance (%)</t>
  </si>
  <si>
    <t xml:space="preserve">Cubic yards to order</t>
  </si>
  <si>
    <t xml:space="preserve">Line items</t>
  </si>
  <si>
    <t xml:space="preserve">Line item</t>
  </si>
  <si>
    <t xml:space="preserve">Qty</t>
  </si>
  <si>
    <t xml:space="preserve">Unit</t>
  </si>
  <si>
    <t xml:space="preserve">Unit price</t>
  </si>
  <si>
    <t xml:space="preserve">Amount</t>
  </si>
  <si>
    <t xml:space="preserve">Ready-mix concrete</t>
  </si>
  <si>
    <t xml:space="preserve">yd3</t>
  </si>
  <si>
    <t xml:space="preserve">Bagged concrete (alternative)</t>
  </si>
  <si>
    <t xml:space="preserve">bags</t>
  </si>
  <si>
    <t xml:space="preserve">Delivery</t>
  </si>
  <si>
    <t xml:space="preserve">flat</t>
  </si>
  <si>
    <t xml:space="preserve">Short-load fee</t>
  </si>
  <si>
    <t xml:space="preserve">Labor (form, pour, finish)</t>
  </si>
  <si>
    <t xml:space="preserve">sq ft</t>
  </si>
  <si>
    <t xml:space="preserve">Reinforcement (mesh or rebar)</t>
  </si>
  <si>
    <t xml:space="preserve">Gravel base</t>
  </si>
  <si>
    <t xml:space="preserve">Sealing</t>
  </si>
  <si>
    <t xml:space="preserve">Pump (if needed)</t>
  </si>
  <si>
    <t xml:space="preserve">Other</t>
  </si>
  <si>
    <t xml:space="preserve">Subtotal</t>
  </si>
  <si>
    <t xml:space="preserve">Tax rate (%)  check your own state before printing a tax line</t>
  </si>
  <si>
    <t xml:space="preserve">Tax</t>
  </si>
  <si>
    <t xml:space="preserve">Total</t>
  </si>
  <si>
    <t xml:space="preserve">An estimate is your own working number. A signed version handed to a client becomes a quote: note what is included and how long the price holds.</t>
  </si>
  <si>
    <t xml:space="preserve">Deposit limits, required contract notices and sales tax on concrete work vary by state. See calculatingconcrete.com/guides/concrete-estimate/template/</t>
  </si>
  <si>
    <t xml:space="preserve">CalculatingConcrete.com  |  EXAMPLE, a 20 x 20 ft patio at 4 in</t>
  </si>
  <si>
    <t xml:space="preserve">J. Rivera</t>
  </si>
  <si>
    <t xml:space="preserve">114 Oak Street</t>
  </si>
  <si>
    <t xml:space="preserve">2026-10-09</t>
  </si>
  <si>
    <t xml:space="preserve">Rear patio, broom finish</t>
  </si>
  <si>
    <t xml:space="preserve">Example prices are this site's published defaults as of 2025: delivered ready-mix $160/yd3, labor $4.50/sq ft at the mid rate, mesh $0.35/sq ft, 4 in gravel base $0.95/sq ft, seal $0.50/sq ft. Delivery shows $0 because the $160 rate already includes it. The short-load fee is $30 per cubic yard on 5.43 yards, because any order under the 10 yard truck minimum attracts one: that single line is $162.90 and it is the charge most hand-written estimates forget.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</si>
</sst>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"/>
    <numFmt numFmtId="167" formatCode="\$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F4A57"/>
        <bgColor rgb="FF555555"/>
      </patternFill>
    </fill>
    <fill>
      <patternFill patternType="solid">
        <fgColor rgb="FFFFF9D6"/>
        <bgColor rgb="FFF2F4F6"/>
      </patternFill>
    </fill>
    <fill>
      <patternFill patternType="solid">
        <fgColor rgb="FFF2F4F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 diagonalUp="false" diagonalDown="false">
      <left/>
      <right/>
      <top style="medium">
        <color rgb="FF3F4A5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9D6"/>
      <rgbColor rgb="FFF2F4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4A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5" min="4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</row>
    <row r="5" customFormat="false" ht="15" hidden="false" customHeight="false" outlineLevel="0" collapsed="false">
      <c r="A5" s="4" t="s">
        <v>3</v>
      </c>
      <c r="B5" s="5"/>
      <c r="C5" s="5"/>
      <c r="D5" s="5"/>
      <c r="E5" s="5"/>
    </row>
    <row r="6" customFormat="false" ht="15" hidden="false" customHeight="false" outlineLevel="0" collapsed="false">
      <c r="A6" s="6" t="s">
        <v>4</v>
      </c>
      <c r="B6" s="7"/>
      <c r="C6" s="7"/>
      <c r="D6" s="7"/>
      <c r="E6" s="7"/>
    </row>
    <row r="7" customFormat="false" ht="15" hidden="false" customHeight="false" outlineLevel="0" collapsed="false">
      <c r="A7" s="6" t="s">
        <v>5</v>
      </c>
      <c r="B7" s="7"/>
      <c r="C7" s="7"/>
      <c r="D7" s="7"/>
      <c r="E7" s="7"/>
    </row>
    <row r="8" customFormat="false" ht="15" hidden="false" customHeight="false" outlineLevel="0" collapsed="false">
      <c r="A8" s="6" t="s">
        <v>6</v>
      </c>
      <c r="B8" s="7"/>
      <c r="C8" s="7"/>
      <c r="D8" s="7"/>
      <c r="E8" s="7"/>
    </row>
    <row r="9" customFormat="false" ht="15" hidden="false" customHeight="false" outlineLevel="0" collapsed="false">
      <c r="A9" s="6" t="s">
        <v>7</v>
      </c>
      <c r="B9" s="7"/>
      <c r="C9" s="7"/>
      <c r="D9" s="7"/>
      <c r="E9" s="7"/>
    </row>
    <row r="11" customFormat="false" ht="15" hidden="false" customHeight="false" outlineLevel="0" collapsed="false">
      <c r="A11" s="4" t="s">
        <v>8</v>
      </c>
      <c r="B11" s="5"/>
      <c r="C11" s="5"/>
      <c r="D11" s="5"/>
      <c r="E11" s="5"/>
    </row>
    <row r="12" customFormat="false" ht="15" hidden="false" customHeight="false" outlineLevel="0" collapsed="false">
      <c r="A12" s="6" t="s">
        <v>9</v>
      </c>
      <c r="B12" s="8"/>
    </row>
    <row r="13" customFormat="false" ht="15" hidden="false" customHeight="false" outlineLevel="0" collapsed="false">
      <c r="A13" s="6" t="s">
        <v>10</v>
      </c>
      <c r="B13" s="8"/>
    </row>
    <row r="14" customFormat="false" ht="15" hidden="false" customHeight="false" outlineLevel="0" collapsed="false">
      <c r="A14" s="6" t="s">
        <v>11</v>
      </c>
      <c r="B14" s="8"/>
    </row>
    <row r="15" customFormat="false" ht="15" hidden="false" customHeight="false" outlineLevel="0" collapsed="false">
      <c r="A15" s="6" t="s">
        <v>12</v>
      </c>
      <c r="B15" s="9" t="str">
        <f aca="false">IF(COUNT(B12:B13)=2,B12*B13,"")</f>
        <v/>
      </c>
    </row>
    <row r="16" customFormat="false" ht="15" hidden="false" customHeight="false" outlineLevel="0" collapsed="false">
      <c r="A16" s="6" t="s">
        <v>13</v>
      </c>
      <c r="B16" s="10" t="str">
        <f aca="false">IF(AND(ISNUMBER(B15),ISNUMBER(B14)),B15*B14/324,"")</f>
        <v/>
      </c>
      <c r="C16" s="3" t="s">
        <v>14</v>
      </c>
      <c r="D16" s="3"/>
      <c r="E16" s="3"/>
    </row>
    <row r="17" customFormat="false" ht="15" hidden="false" customHeight="false" outlineLevel="0" collapsed="false">
      <c r="A17" s="6" t="s">
        <v>15</v>
      </c>
      <c r="B17" s="11" t="n">
        <v>10</v>
      </c>
    </row>
    <row r="18" customFormat="false" ht="15" hidden="false" customHeight="false" outlineLevel="0" collapsed="false">
      <c r="A18" s="12" t="s">
        <v>16</v>
      </c>
      <c r="B18" s="13" t="str">
        <f aca="false">IF(ISNUMBER(B16),B16*(1+B17/100),"")</f>
        <v/>
      </c>
    </row>
    <row r="20" customFormat="false" ht="15" hidden="false" customHeight="false" outlineLevel="0" collapsed="false">
      <c r="A20" s="4" t="s">
        <v>17</v>
      </c>
      <c r="B20" s="5"/>
      <c r="C20" s="5"/>
      <c r="D20" s="5"/>
      <c r="E20" s="5"/>
    </row>
    <row r="21" customFormat="false" ht="15" hidden="false" customHeight="false" outlineLevel="0" collapsed="false">
      <c r="A21" s="14" t="s">
        <v>18</v>
      </c>
      <c r="B21" s="15" t="s">
        <v>19</v>
      </c>
      <c r="C21" s="15" t="s">
        <v>20</v>
      </c>
      <c r="D21" s="15" t="s">
        <v>21</v>
      </c>
      <c r="E21" s="15" t="s">
        <v>22</v>
      </c>
    </row>
    <row r="22" customFormat="false" ht="15" hidden="false" customHeight="false" outlineLevel="0" collapsed="false">
      <c r="A22" s="16" t="s">
        <v>23</v>
      </c>
      <c r="B22" s="10" t="str">
        <f aca="false">IF(ISNUMBER($B$18),ROUND($B$18,2),"")</f>
        <v/>
      </c>
      <c r="C22" s="17" t="s">
        <v>24</v>
      </c>
      <c r="D22" s="18"/>
      <c r="E22" s="19" t="str">
        <f aca="false">IF(COUNT(B22,D22)=2,B22*D22,"")</f>
        <v/>
      </c>
    </row>
    <row r="23" customFormat="false" ht="15" hidden="false" customHeight="false" outlineLevel="0" collapsed="false">
      <c r="A23" s="16" t="s">
        <v>25</v>
      </c>
      <c r="B23" s="8"/>
      <c r="C23" s="17" t="s">
        <v>26</v>
      </c>
      <c r="D23" s="18"/>
      <c r="E23" s="19" t="str">
        <f aca="false">IF(COUNT(B23,D23)=2,B23*D23,"")</f>
        <v/>
      </c>
    </row>
    <row r="24" customFormat="false" ht="15" hidden="false" customHeight="false" outlineLevel="0" collapsed="false">
      <c r="A24" s="16" t="s">
        <v>27</v>
      </c>
      <c r="B24" s="8"/>
      <c r="C24" s="17" t="s">
        <v>28</v>
      </c>
      <c r="D24" s="18"/>
      <c r="E24" s="19" t="str">
        <f aca="false">IF(COUNT(B24,D24)=2,B24*D24,"")</f>
        <v/>
      </c>
    </row>
    <row r="25" customFormat="false" ht="15" hidden="false" customHeight="false" outlineLevel="0" collapsed="false">
      <c r="A25" s="16" t="s">
        <v>29</v>
      </c>
      <c r="B25" s="8"/>
      <c r="C25" s="17" t="s">
        <v>28</v>
      </c>
      <c r="D25" s="18"/>
      <c r="E25" s="19" t="str">
        <f aca="false">IF(COUNT(B25,D25)=2,B25*D25,"")</f>
        <v/>
      </c>
    </row>
    <row r="26" customFormat="false" ht="15" hidden="false" customHeight="false" outlineLevel="0" collapsed="false">
      <c r="A26" s="16" t="s">
        <v>30</v>
      </c>
      <c r="B26" s="9" t="str">
        <f aca="false">IF(ISNUMBER($B$15),$B$15,"")</f>
        <v/>
      </c>
      <c r="C26" s="17" t="s">
        <v>31</v>
      </c>
      <c r="D26" s="18"/>
      <c r="E26" s="19" t="str">
        <f aca="false">IF(COUNT(B26,D26)=2,B26*D26,"")</f>
        <v/>
      </c>
    </row>
    <row r="27" customFormat="false" ht="15" hidden="false" customHeight="false" outlineLevel="0" collapsed="false">
      <c r="A27" s="16" t="s">
        <v>32</v>
      </c>
      <c r="B27" s="9" t="str">
        <f aca="false">IF(ISNUMBER($B$15),$B$15,"")</f>
        <v/>
      </c>
      <c r="C27" s="17" t="s">
        <v>31</v>
      </c>
      <c r="D27" s="18"/>
      <c r="E27" s="19" t="str">
        <f aca="false">IF(COUNT(B27,D27)=2,B27*D27,"")</f>
        <v/>
      </c>
    </row>
    <row r="28" customFormat="false" ht="15" hidden="false" customHeight="false" outlineLevel="0" collapsed="false">
      <c r="A28" s="16" t="s">
        <v>33</v>
      </c>
      <c r="B28" s="9" t="str">
        <f aca="false">IF(ISNUMBER($B$15),$B$15,"")</f>
        <v/>
      </c>
      <c r="C28" s="17" t="s">
        <v>31</v>
      </c>
      <c r="D28" s="18"/>
      <c r="E28" s="19" t="str">
        <f aca="false">IF(COUNT(B28,D28)=2,B28*D28,"")</f>
        <v/>
      </c>
    </row>
    <row r="29" customFormat="false" ht="15" hidden="false" customHeight="false" outlineLevel="0" collapsed="false">
      <c r="A29" s="16" t="s">
        <v>34</v>
      </c>
      <c r="B29" s="9" t="str">
        <f aca="false">IF(ISNUMBER($B$15),$B$15,"")</f>
        <v/>
      </c>
      <c r="C29" s="17" t="s">
        <v>31</v>
      </c>
      <c r="D29" s="18"/>
      <c r="E29" s="19" t="str">
        <f aca="false">IF(COUNT(B29,D29)=2,B29*D29,"")</f>
        <v/>
      </c>
    </row>
    <row r="30" customFormat="false" ht="15" hidden="false" customHeight="false" outlineLevel="0" collapsed="false">
      <c r="A30" s="16" t="s">
        <v>35</v>
      </c>
      <c r="B30" s="8"/>
      <c r="C30" s="17" t="s">
        <v>28</v>
      </c>
      <c r="D30" s="18"/>
      <c r="E30" s="19" t="str">
        <f aca="false">IF(COUNT(B30,D30)=2,B30*D30,"")</f>
        <v/>
      </c>
    </row>
    <row r="31" customFormat="false" ht="15" hidden="false" customHeight="false" outlineLevel="0" collapsed="false">
      <c r="A31" s="16" t="s">
        <v>36</v>
      </c>
      <c r="B31" s="8"/>
      <c r="C31" s="17"/>
      <c r="D31" s="18"/>
      <c r="E31" s="19" t="str">
        <f aca="false">IF(COUNT(B31,D31)=2,B31*D31,"")</f>
        <v/>
      </c>
    </row>
    <row r="33" customFormat="false" ht="15" hidden="false" customHeight="false" outlineLevel="0" collapsed="false">
      <c r="A33" s="20" t="s">
        <v>37</v>
      </c>
      <c r="B33" s="21"/>
      <c r="C33" s="21"/>
      <c r="D33" s="21"/>
      <c r="E33" s="22" t="n">
        <f aca="false">SUM(E22:E31)</f>
        <v>0</v>
      </c>
    </row>
    <row r="34" customFormat="false" ht="15" hidden="false" customHeight="false" outlineLevel="0" collapsed="false">
      <c r="A34" s="6" t="s">
        <v>38</v>
      </c>
      <c r="B34" s="8"/>
    </row>
    <row r="35" customFormat="false" ht="15" hidden="false" customHeight="false" outlineLevel="0" collapsed="false">
      <c r="A35" s="6" t="s">
        <v>39</v>
      </c>
      <c r="E35" s="19" t="n">
        <f aca="false">IF(ISNUMBER(B34),ROUND(E33*B34/100,2),0)</f>
        <v>0</v>
      </c>
    </row>
    <row r="36" customFormat="false" ht="15" hidden="false" customHeight="false" outlineLevel="0" collapsed="false">
      <c r="A36" s="23" t="s">
        <v>40</v>
      </c>
      <c r="E36" s="24" t="n">
        <f aca="false">E33+E35</f>
        <v>0</v>
      </c>
    </row>
    <row r="38" customFormat="false" ht="15" hidden="false" customHeight="false" outlineLevel="0" collapsed="false">
      <c r="A38" s="3" t="s">
        <v>41</v>
      </c>
      <c r="B38" s="3"/>
      <c r="C38" s="3"/>
      <c r="D38" s="3"/>
      <c r="E38" s="3"/>
    </row>
    <row r="39" customFormat="false" ht="15" hidden="false" customHeight="false" outlineLevel="0" collapsed="false">
      <c r="A39" s="3" t="s">
        <v>42</v>
      </c>
      <c r="B39" s="3"/>
      <c r="C39" s="3"/>
      <c r="D39" s="3"/>
      <c r="E39" s="3"/>
    </row>
  </sheetData>
  <sheetProtection sheet="true" formatCells="false" insertRows="false"/>
  <mergeCells count="8">
    <mergeCell ref="A3:E3"/>
    <mergeCell ref="B6:E6"/>
    <mergeCell ref="B7:E7"/>
    <mergeCell ref="B8:E8"/>
    <mergeCell ref="B9:E9"/>
    <mergeCell ref="C16:E16"/>
    <mergeCell ref="A38:E38"/>
    <mergeCell ref="A39:E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5" min="4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43</v>
      </c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</row>
    <row r="5" customFormat="false" ht="15" hidden="false" customHeight="false" outlineLevel="0" collapsed="false">
      <c r="A5" s="4" t="s">
        <v>3</v>
      </c>
      <c r="B5" s="5"/>
      <c r="C5" s="5"/>
      <c r="D5" s="5"/>
      <c r="E5" s="5"/>
    </row>
    <row r="6" customFormat="false" ht="15" hidden="false" customHeight="false" outlineLevel="0" collapsed="false">
      <c r="A6" s="6" t="s">
        <v>4</v>
      </c>
      <c r="B6" s="7" t="s">
        <v>44</v>
      </c>
      <c r="C6" s="7"/>
      <c r="D6" s="7"/>
      <c r="E6" s="7"/>
    </row>
    <row r="7" customFormat="false" ht="15" hidden="false" customHeight="false" outlineLevel="0" collapsed="false">
      <c r="A7" s="6" t="s">
        <v>5</v>
      </c>
      <c r="B7" s="7" t="s">
        <v>45</v>
      </c>
      <c r="C7" s="7"/>
      <c r="D7" s="7"/>
      <c r="E7" s="7"/>
    </row>
    <row r="8" customFormat="false" ht="15" hidden="false" customHeight="false" outlineLevel="0" collapsed="false">
      <c r="A8" s="6" t="s">
        <v>6</v>
      </c>
      <c r="B8" s="7" t="s">
        <v>46</v>
      </c>
      <c r="C8" s="7"/>
      <c r="D8" s="7"/>
      <c r="E8" s="7"/>
    </row>
    <row r="9" customFormat="false" ht="15" hidden="false" customHeight="false" outlineLevel="0" collapsed="false">
      <c r="A9" s="6" t="s">
        <v>7</v>
      </c>
      <c r="B9" s="7" t="s">
        <v>47</v>
      </c>
      <c r="C9" s="7"/>
      <c r="D9" s="7"/>
      <c r="E9" s="7"/>
    </row>
    <row r="11" customFormat="false" ht="15" hidden="false" customHeight="false" outlineLevel="0" collapsed="false">
      <c r="A11" s="4" t="s">
        <v>8</v>
      </c>
      <c r="B11" s="5"/>
      <c r="C11" s="5"/>
      <c r="D11" s="5"/>
      <c r="E11" s="5"/>
    </row>
    <row r="12" customFormat="false" ht="15" hidden="false" customHeight="false" outlineLevel="0" collapsed="false">
      <c r="A12" s="6" t="s">
        <v>9</v>
      </c>
      <c r="B12" s="8" t="n">
        <v>20</v>
      </c>
    </row>
    <row r="13" customFormat="false" ht="15" hidden="false" customHeight="false" outlineLevel="0" collapsed="false">
      <c r="A13" s="6" t="s">
        <v>10</v>
      </c>
      <c r="B13" s="8" t="n">
        <v>20</v>
      </c>
    </row>
    <row r="14" customFormat="false" ht="15" hidden="false" customHeight="false" outlineLevel="0" collapsed="false">
      <c r="A14" s="6" t="s">
        <v>11</v>
      </c>
      <c r="B14" s="8" t="n">
        <v>4</v>
      </c>
    </row>
    <row r="15" customFormat="false" ht="15" hidden="false" customHeight="false" outlineLevel="0" collapsed="false">
      <c r="A15" s="6" t="s">
        <v>12</v>
      </c>
      <c r="B15" s="9" t="n">
        <f aca="false">IF(COUNT(B12:B13)=2,B12*B13,"")</f>
        <v>400</v>
      </c>
    </row>
    <row r="16" customFormat="false" ht="15" hidden="false" customHeight="false" outlineLevel="0" collapsed="false">
      <c r="A16" s="6" t="s">
        <v>13</v>
      </c>
      <c r="B16" s="10" t="n">
        <f aca="false">IF(AND(ISNUMBER(B15),ISNUMBER(B14)),B15*B14/324,"")</f>
        <v>4.93827160493827</v>
      </c>
      <c r="C16" s="3" t="s">
        <v>14</v>
      </c>
      <c r="D16" s="3"/>
      <c r="E16" s="3"/>
    </row>
    <row r="17" customFormat="false" ht="15" hidden="false" customHeight="false" outlineLevel="0" collapsed="false">
      <c r="A17" s="6" t="s">
        <v>15</v>
      </c>
      <c r="B17" s="11" t="n">
        <v>10</v>
      </c>
    </row>
    <row r="18" customFormat="false" ht="15" hidden="false" customHeight="false" outlineLevel="0" collapsed="false">
      <c r="A18" s="12" t="s">
        <v>16</v>
      </c>
      <c r="B18" s="13" t="n">
        <f aca="false">IF(ISNUMBER(B16),B16*(1+B17/100),"")</f>
        <v>5.4320987654321</v>
      </c>
    </row>
    <row r="20" customFormat="false" ht="15" hidden="false" customHeight="false" outlineLevel="0" collapsed="false">
      <c r="A20" s="4" t="s">
        <v>17</v>
      </c>
      <c r="B20" s="5"/>
      <c r="C20" s="5"/>
      <c r="D20" s="5"/>
      <c r="E20" s="5"/>
    </row>
    <row r="21" customFormat="false" ht="15" hidden="false" customHeight="false" outlineLevel="0" collapsed="false">
      <c r="A21" s="14" t="s">
        <v>18</v>
      </c>
      <c r="B21" s="15" t="s">
        <v>19</v>
      </c>
      <c r="C21" s="15" t="s">
        <v>20</v>
      </c>
      <c r="D21" s="15" t="s">
        <v>21</v>
      </c>
      <c r="E21" s="15" t="s">
        <v>22</v>
      </c>
    </row>
    <row r="22" customFormat="false" ht="15" hidden="false" customHeight="false" outlineLevel="0" collapsed="false">
      <c r="A22" s="16" t="s">
        <v>23</v>
      </c>
      <c r="B22" s="10" t="n">
        <f aca="false">IF(ISNUMBER($B$18),ROUND($B$18,2),"")</f>
        <v>5.43</v>
      </c>
      <c r="C22" s="17" t="s">
        <v>24</v>
      </c>
      <c r="D22" s="18" t="n">
        <v>160</v>
      </c>
      <c r="E22" s="19" t="n">
        <f aca="false">IF(COUNT(B22,D22)=2,B22*D22,"")</f>
        <v>868.8</v>
      </c>
    </row>
    <row r="23" customFormat="false" ht="15" hidden="false" customHeight="false" outlineLevel="0" collapsed="false">
      <c r="A23" s="16" t="s">
        <v>25</v>
      </c>
      <c r="B23" s="8"/>
      <c r="C23" s="17" t="s">
        <v>26</v>
      </c>
      <c r="D23" s="18"/>
      <c r="E23" s="19" t="str">
        <f aca="false">IF(COUNT(B23,D23)=2,B23*D23,"")</f>
        <v/>
      </c>
    </row>
    <row r="24" customFormat="false" ht="15" hidden="false" customHeight="false" outlineLevel="0" collapsed="false">
      <c r="A24" s="16" t="s">
        <v>27</v>
      </c>
      <c r="B24" s="8" t="n">
        <v>1</v>
      </c>
      <c r="C24" s="17" t="s">
        <v>28</v>
      </c>
      <c r="D24" s="18" t="n">
        <v>0</v>
      </c>
      <c r="E24" s="19" t="n">
        <f aca="false">IF(COUNT(B24,D24)=2,B24*D24,"")</f>
        <v>0</v>
      </c>
    </row>
    <row r="25" customFormat="false" ht="15" hidden="false" customHeight="false" outlineLevel="0" collapsed="false">
      <c r="A25" s="16" t="s">
        <v>29</v>
      </c>
      <c r="B25" s="8" t="n">
        <v>1</v>
      </c>
      <c r="C25" s="17" t="s">
        <v>28</v>
      </c>
      <c r="D25" s="18" t="n">
        <v>162.9</v>
      </c>
      <c r="E25" s="19" t="n">
        <f aca="false">IF(COUNT(B25,D25)=2,B25*D25,"")</f>
        <v>162.9</v>
      </c>
    </row>
    <row r="26" customFormat="false" ht="15" hidden="false" customHeight="false" outlineLevel="0" collapsed="false">
      <c r="A26" s="16" t="s">
        <v>30</v>
      </c>
      <c r="B26" s="9" t="n">
        <f aca="false">IF(ISNUMBER($B$15),$B$15,"")</f>
        <v>400</v>
      </c>
      <c r="C26" s="17" t="s">
        <v>31</v>
      </c>
      <c r="D26" s="18" t="n">
        <v>4.5</v>
      </c>
      <c r="E26" s="19" t="n">
        <f aca="false">IF(COUNT(B26,D26)=2,B26*D26,"")</f>
        <v>1800</v>
      </c>
    </row>
    <row r="27" customFormat="false" ht="15" hidden="false" customHeight="false" outlineLevel="0" collapsed="false">
      <c r="A27" s="16" t="s">
        <v>32</v>
      </c>
      <c r="B27" s="9" t="n">
        <f aca="false">IF(ISNUMBER($B$15),$B$15,"")</f>
        <v>400</v>
      </c>
      <c r="C27" s="17" t="s">
        <v>31</v>
      </c>
      <c r="D27" s="18" t="n">
        <v>0.35</v>
      </c>
      <c r="E27" s="19" t="n">
        <f aca="false">IF(COUNT(B27,D27)=2,B27*D27,"")</f>
        <v>140</v>
      </c>
    </row>
    <row r="28" customFormat="false" ht="15" hidden="false" customHeight="false" outlineLevel="0" collapsed="false">
      <c r="A28" s="16" t="s">
        <v>33</v>
      </c>
      <c r="B28" s="9" t="n">
        <f aca="false">IF(ISNUMBER($B$15),$B$15,"")</f>
        <v>400</v>
      </c>
      <c r="C28" s="17" t="s">
        <v>31</v>
      </c>
      <c r="D28" s="18" t="n">
        <v>0.95</v>
      </c>
      <c r="E28" s="19" t="n">
        <f aca="false">IF(COUNT(B28,D28)=2,B28*D28,"")</f>
        <v>380</v>
      </c>
    </row>
    <row r="29" customFormat="false" ht="15" hidden="false" customHeight="false" outlineLevel="0" collapsed="false">
      <c r="A29" s="16" t="s">
        <v>34</v>
      </c>
      <c r="B29" s="9" t="n">
        <f aca="false">IF(ISNUMBER($B$15),$B$15,"")</f>
        <v>400</v>
      </c>
      <c r="C29" s="17" t="s">
        <v>31</v>
      </c>
      <c r="D29" s="18" t="n">
        <v>0.5</v>
      </c>
      <c r="E29" s="19" t="n">
        <f aca="false">IF(COUNT(B29,D29)=2,B29*D29,"")</f>
        <v>200</v>
      </c>
    </row>
    <row r="30" customFormat="false" ht="15" hidden="false" customHeight="false" outlineLevel="0" collapsed="false">
      <c r="A30" s="16" t="s">
        <v>35</v>
      </c>
      <c r="B30" s="8"/>
      <c r="C30" s="17" t="s">
        <v>28</v>
      </c>
      <c r="D30" s="18"/>
      <c r="E30" s="19" t="str">
        <f aca="false">IF(COUNT(B30,D30)=2,B30*D30,"")</f>
        <v/>
      </c>
    </row>
    <row r="31" customFormat="false" ht="15" hidden="false" customHeight="false" outlineLevel="0" collapsed="false">
      <c r="A31" s="16" t="s">
        <v>36</v>
      </c>
      <c r="B31" s="8"/>
      <c r="C31" s="17"/>
      <c r="D31" s="18"/>
      <c r="E31" s="19" t="str">
        <f aca="false">IF(COUNT(B31,D31)=2,B31*D31,"")</f>
        <v/>
      </c>
    </row>
    <row r="33" customFormat="false" ht="15" hidden="false" customHeight="false" outlineLevel="0" collapsed="false">
      <c r="A33" s="20" t="s">
        <v>37</v>
      </c>
      <c r="B33" s="21"/>
      <c r="C33" s="21"/>
      <c r="D33" s="21"/>
      <c r="E33" s="22" t="n">
        <f aca="false">SUM(E22:E31)</f>
        <v>3551.7</v>
      </c>
    </row>
    <row r="34" customFormat="false" ht="15" hidden="false" customHeight="false" outlineLevel="0" collapsed="false">
      <c r="A34" s="6" t="s">
        <v>38</v>
      </c>
      <c r="B34" s="8" t="n">
        <v>0</v>
      </c>
    </row>
    <row r="35" customFormat="false" ht="15" hidden="false" customHeight="false" outlineLevel="0" collapsed="false">
      <c r="A35" s="6" t="s">
        <v>39</v>
      </c>
      <c r="E35" s="19" t="n">
        <f aca="false">IF(ISNUMBER(B34),ROUND(E33*B34/100,2),0)</f>
        <v>0</v>
      </c>
    </row>
    <row r="36" customFormat="false" ht="15" hidden="false" customHeight="false" outlineLevel="0" collapsed="false">
      <c r="A36" s="23" t="s">
        <v>40</v>
      </c>
      <c r="E36" s="24" t="n">
        <f aca="false">E33+E35</f>
        <v>3551.7</v>
      </c>
    </row>
    <row r="38" customFormat="false" ht="15" hidden="false" customHeight="false" outlineLevel="0" collapsed="false">
      <c r="A38" s="3" t="s">
        <v>41</v>
      </c>
      <c r="B38" s="3"/>
      <c r="C38" s="3"/>
      <c r="D38" s="3"/>
      <c r="E38" s="3"/>
    </row>
    <row r="39" customFormat="false" ht="15" hidden="false" customHeight="false" outlineLevel="0" collapsed="false">
      <c r="A39" s="3" t="s">
        <v>42</v>
      </c>
      <c r="B39" s="3"/>
      <c r="C39" s="3"/>
      <c r="D39" s="3"/>
      <c r="E39" s="3"/>
    </row>
    <row r="41" customFormat="false" ht="15" hidden="false" customHeight="true" outlineLevel="0" collapsed="false">
      <c r="A41" s="25" t="s">
        <v>48</v>
      </c>
      <c r="B41" s="25"/>
      <c r="C41" s="25"/>
      <c r="D41" s="25"/>
      <c r="E41" s="25"/>
    </row>
    <row r="42" customFormat="false" ht="15" hidden="false" customHeight="false" outlineLevel="0" collapsed="false">
      <c r="A42" s="25"/>
      <c r="B42" s="25"/>
      <c r="C42" s="25"/>
      <c r="D42" s="25"/>
      <c r="E42" s="25"/>
    </row>
    <row r="43" customFormat="false" ht="15" hidden="false" customHeight="false" outlineLevel="0" collapsed="false">
      <c r="A43" s="25"/>
      <c r="B43" s="25"/>
      <c r="C43" s="25"/>
      <c r="D43" s="25"/>
      <c r="E43" s="25"/>
    </row>
    <row r="44" customFormat="false" ht="15" hidden="false" customHeight="false" outlineLevel="0" collapsed="false">
      <c r="A44" s="25"/>
      <c r="B44" s="25"/>
      <c r="C44" s="25"/>
      <c r="D44" s="25"/>
      <c r="E44" s="25"/>
    </row>
  </sheetData>
  <sheetProtection sheet="true" formatCells="false" insertRows="false"/>
  <mergeCells count="9">
    <mergeCell ref="A3:E3"/>
    <mergeCell ref="B6:E6"/>
    <mergeCell ref="B7:E7"/>
    <mergeCell ref="B8:E8"/>
    <mergeCell ref="B9:E9"/>
    <mergeCell ref="C16:E16"/>
    <mergeCell ref="A38:E38"/>
    <mergeCell ref="A39:E39"/>
    <mergeCell ref="A41:E4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2026-10-09T12:55:15Z</dcterms:created>
  <dc:creator>openpyxl</dc:creator>
  <dc:description/>
  <dc:language>en-US</dc:language>
  <cp:lastModifiedBy/>
  <dcterms:modified xsi:type="dcterms:W3CDTF">2026-10-09T12:55:15Z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